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21-2022\WORK IN PROGRESS\521-2022\"/>
    </mc:Choice>
  </mc:AlternateContent>
  <xr:revisionPtr revIDLastSave="0" documentId="13_ncr:1_{DC137737-3B82-4C18-A18D-BE83545ABC83}" xr6:coauthVersionLast="36" xr6:coauthVersionMax="36" xr10:uidLastSave="{00000000-0000-0000-0000-000000000000}"/>
  <bookViews>
    <workbookView xWindow="0" yWindow="0" windowWidth="28800" windowHeight="12223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prices'!$A$1:$H$17</definedName>
    <definedName name="Print_Area_1">'Unit prices'!$A$6:$H$32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24" i="2" l="1"/>
  <c r="A25" i="2" s="1"/>
  <c r="A26" i="2" s="1"/>
  <c r="A27" i="2" s="1"/>
  <c r="A28" i="2" s="1"/>
  <c r="A29" i="2" s="1"/>
  <c r="A30" i="2" s="1"/>
  <c r="A31" i="2" s="1"/>
  <c r="H17" i="2"/>
  <c r="H7" i="2"/>
  <c r="H8" i="2"/>
  <c r="H9" i="2"/>
  <c r="H10" i="2"/>
  <c r="H11" i="2"/>
  <c r="H12" i="2"/>
  <c r="H13" i="2"/>
  <c r="H14" i="2"/>
  <c r="H15" i="2"/>
  <c r="H6" i="2"/>
  <c r="A7" i="2" l="1"/>
  <c r="A8" i="2" l="1"/>
  <c r="A9" i="2" s="1"/>
  <c r="A10" i="2" s="1"/>
  <c r="A11" i="2" s="1"/>
  <c r="A12" i="2" s="1"/>
  <c r="A13" i="2" s="1"/>
  <c r="A14" i="2" s="1"/>
  <c r="A15" i="2" s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<sst xmlns="http://schemas.openxmlformats.org/spreadsheetml/2006/main" count="68" uniqueCount="49">
  <si>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</si>
  <si>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</si>
  <si>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</si>
  <si>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</si>
  <si>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</si>
  <si>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</si>
  <si>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</si>
  <si>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</si>
  <si>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</si>
  <si>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INDEX PRICE **
(AMM as per Sept 2022 settlement price 
for evaluation purposes)</t>
  </si>
  <si>
    <t>State Percentage of Commodity Index (payable to the City)</t>
  </si>
  <si>
    <t>**AMM Index to be used for evaluation Purposes  (See Index clause in tender document)</t>
  </si>
  <si>
    <t>Hamilton</t>
  </si>
  <si>
    <t>AMM #1 Heavy Melt (consumer)</t>
  </si>
  <si>
    <t>AMM Shredded Auto Scrap (consumer)</t>
  </si>
  <si>
    <t>Toronto</t>
  </si>
  <si>
    <t>AMM Mixed Low Copper Clips (High Side)</t>
  </si>
  <si>
    <t>AMM Yellow Brass (High Side)</t>
  </si>
  <si>
    <t>AMM Red Brass (High Side)</t>
  </si>
  <si>
    <t>Montreal</t>
  </si>
  <si>
    <t>AMM Undrained Whole Batteries (high side)</t>
  </si>
  <si>
    <t>AMM Auto Radiators (unsweated) - (high side)</t>
  </si>
  <si>
    <t>Approx. Annual Qty.</t>
  </si>
  <si>
    <t>Price per Delivery of Extra Bin</t>
  </si>
  <si>
    <t>Recycling of #1 Heavy Metal Steel (consumer)</t>
  </si>
  <si>
    <t>Recycling of Scrap General Metal/White Goods</t>
  </si>
  <si>
    <t>Recycling of Aluminum (dealer high)</t>
  </si>
  <si>
    <t>Recycling of Yellow Heavy Brass (dealer high)</t>
  </si>
  <si>
    <t>Recycling of Dirty Brass (dealer high)</t>
  </si>
  <si>
    <t>Recycling of Bus Shells (picked up by Contractor)</t>
  </si>
  <si>
    <t>Recycling of Bus Shells (delivered by the City to Contractor’s location)</t>
  </si>
  <si>
    <t>Recycling of Undrained Batteries (Lead) (dealer high)</t>
  </si>
  <si>
    <t>Recycling of Industrial Batteries</t>
  </si>
  <si>
    <t>Recycling of Radiators (dealer high)</t>
  </si>
  <si>
    <t>Extra Bin Delivery for Occasional Additional Requirements (Clean-Ups)</t>
  </si>
  <si>
    <t>Net Ton</t>
  </si>
  <si>
    <t>Lbs.</t>
  </si>
  <si>
    <t>Each</t>
  </si>
  <si>
    <t>E2.2</t>
  </si>
  <si>
    <t>E2.3</t>
  </si>
  <si>
    <t>E2.4</t>
  </si>
  <si>
    <t>E2.5</t>
  </si>
  <si>
    <t>E2.6</t>
  </si>
  <si>
    <t>E2.7</t>
  </si>
  <si>
    <t>E2.8</t>
  </si>
  <si>
    <t>E2.9</t>
  </si>
  <si>
    <t>E2.10</t>
  </si>
  <si>
    <t>E2.11</t>
  </si>
  <si>
    <t>E2.12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</si>
</sst>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  <xf numFmtId="44" fontId="40" fillId="0" borderId="0" applyFont="0" applyFill="0" applyBorder="0" applyAlignment="0" applyProtection="0"/>
  </cellStyleXfs>
  <cellXfs count="8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2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0" fillId="0" borderId="17" xfId="0" applyNumberFormat="1" applyBorder="1" applyAlignment="1" applyProtection="1">
      <alignment horizontal="right"/>
    </xf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4" fontId="0" fillId="0" borderId="0" xfId="0" applyNumberFormat="1" applyAlignment="1" applyProtection="1">
      <alignment horizontal="left"/>
      <protection locked="0"/>
    </xf>
    <xf numFmtId="175" fontId="1" fillId="0" borderId="12" xfId="0" applyNumberFormat="1" applyFont="1" applyBorder="1" applyAlignment="1" applyProtection="1">
      <alignment horizontal="center" wrapText="1"/>
    </xf>
    <xf numFmtId="164" fontId="0" fillId="0" borderId="0" xfId="0" applyNumberFormat="1" applyBorder="1"/>
    <xf numFmtId="175" fontId="0" fillId="0" borderId="0" xfId="0" applyNumberForma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" fillId="0" borderId="12" xfId="0" applyFont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  <xf numFmtId="10" fontId="0" fillId="0" borderId="16" xfId="0" applyNumberFormat="1" applyBorder="1" applyAlignment="1" applyProtection="1">
      <alignment horizontal="right"/>
      <protection locked="0"/>
    </xf>
    <xf numFmtId="44" fontId="0" fillId="0" borderId="16" xfId="117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175" fontId="1" fillId="0" borderId="12" xfId="0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</xf>
    <xf numFmtId="0" fontId="0" fillId="0" borderId="0" xfId="0" applyBorder="1" applyAlignment="1">
      <alignment wrapText="1"/>
    </xf>
    <xf numFmtId="0" fontId="1" fillId="0" borderId="13" xfId="0" applyFont="1" applyBorder="1" applyAlignment="1" applyProtection="1">
      <alignment horizontal="left" wrapText="1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 horizontal="center" wrapText="1"/>
      <protection locked="0"/>
    </xf>
    <xf numFmtId="164" fontId="0" fillId="0" borderId="23" xfId="0" applyNumberFormat="1" applyBorder="1" applyAlignment="1" applyProtection="1">
      <alignment horizontal="center" wrapText="1"/>
      <protection locked="0"/>
    </xf>
    <xf numFmtId="164" fontId="0" fillId="0" borderId="13" xfId="0" applyNumberForma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right"/>
    </xf>
    <xf numFmtId="175" fontId="0" fillId="0" borderId="0" xfId="0" applyNumberFormat="1" applyBorder="1" applyAlignment="1" applyProtection="1">
      <alignment horizontal="right"/>
    </xf>
    <xf numFmtId="0" fontId="0" fillId="0" borderId="0" xfId="0" applyBorder="1" applyProtection="1"/>
    <xf numFmtId="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0" fillId="0" borderId="14" xfId="0" applyFill="1" applyBorder="1" applyAlignment="1" applyProtection="1">
      <alignment wrapText="1"/>
      <protection locked="0"/>
    </xf>
    <xf numFmtId="175" fontId="3" fillId="25" borderId="17" xfId="0" applyNumberFormat="1" applyFont="1" applyFill="1" applyBorder="1" applyAlignment="1" applyProtection="1">
      <alignment horizontal="right"/>
    </xf>
    <xf numFmtId="0" fontId="3" fillId="25" borderId="16" xfId="0" applyFont="1" applyFill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 wrapText="1"/>
    </xf>
    <xf numFmtId="0" fontId="1" fillId="0" borderId="15" xfId="0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1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3" fillId="0" borderId="16" xfId="0" applyFont="1" applyBorder="1" applyAlignment="1" applyProtection="1">
      <alignment horizontal="center" wrapText="1"/>
    </xf>
    <xf numFmtId="3" fontId="0" fillId="0" borderId="16" xfId="0" applyNumberFormat="1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center"/>
    </xf>
    <xf numFmtId="164" fontId="0" fillId="0" borderId="22" xfId="0" applyNumberFormat="1" applyBorder="1" applyProtection="1"/>
    <xf numFmtId="0" fontId="3" fillId="0" borderId="25" xfId="0" applyFont="1" applyBorder="1" applyAlignment="1" applyProtection="1">
      <alignment wrapText="1"/>
    </xf>
    <xf numFmtId="0" fontId="3" fillId="0" borderId="12" xfId="0" applyFont="1" applyBorder="1" applyAlignment="1" applyProtection="1">
      <alignment vertical="center" wrapText="1"/>
    </xf>
    <xf numFmtId="164" fontId="0" fillId="25" borderId="22" xfId="0" applyNumberFormat="1" applyFill="1" applyBorder="1" applyProtection="1"/>
    <xf numFmtId="0" fontId="0" fillId="25" borderId="12" xfId="0" applyFill="1" applyBorder="1" applyAlignment="1" applyProtection="1">
      <alignment wrapText="1"/>
    </xf>
    <xf numFmtId="0" fontId="0" fillId="25" borderId="25" xfId="0" applyFill="1" applyBorder="1" applyAlignment="1" applyProtection="1">
      <alignment wrapText="1"/>
    </xf>
    <xf numFmtId="3" fontId="3" fillId="0" borderId="16" xfId="0" applyNumberFormat="1" applyFont="1" applyFill="1" applyBorder="1" applyAlignment="1" applyProtection="1">
      <alignment horizontal="center" wrapText="1"/>
    </xf>
    <xf numFmtId="4" fontId="0" fillId="25" borderId="16" xfId="0" applyNumberFormat="1" applyFill="1" applyBorder="1" applyAlignment="1" applyProtection="1">
      <alignment horizontal="center"/>
    </xf>
    <xf numFmtId="0" fontId="3" fillId="0" borderId="26" xfId="0" applyFont="1" applyBorder="1" applyAlignment="1" applyProtection="1">
      <alignment wrapText="1"/>
    </xf>
    <xf numFmtId="3" fontId="0" fillId="25" borderId="16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34"/>
  <sheetViews>
    <sheetView showGridLines="0" tabSelected="1" view="pageLayout" zoomScaleNormal="100" zoomScaleSheetLayoutView="100" workbookViewId="0">
      <selection activeCell="G9" sqref="G9"/>
    </sheetView>
  </sheetViews>
  <sheetFormatPr defaultColWidth="9.15234375" defaultRowHeight="12.45" x14ac:dyDescent="0.3"/>
  <cols>
    <col min="1" max="1" width="5.69140625" style="48" customWidth="1"/>
    <col min="2" max="2" width="24.69140625" style="33" customWidth="1"/>
    <col min="3" max="3" width="10.3046875" style="48" customWidth="1"/>
    <col min="4" max="4" width="16.15234375" style="51" customWidth="1"/>
    <col min="5" max="6" width="10.69140625" style="52" customWidth="1"/>
    <col min="7" max="7" width="12.3828125" style="47" customWidth="1"/>
    <col min="8" max="8" width="13.84375" style="47" customWidth="1"/>
    <col min="9" max="16384" width="9.15234375" style="48"/>
  </cols>
  <sheetData>
    <row r="1" spans="1:8" s="8" customFormat="1" x14ac:dyDescent="0.3">
      <c r="A1" s="79"/>
      <c r="B1" s="79"/>
      <c r="C1" s="78" t="s">
        <v>0</v>
      </c>
      <c r="D1" s="78"/>
      <c r="E1" s="14"/>
      <c r="F1" s="14"/>
      <c r="G1" s="15"/>
      <c r="H1" s="7"/>
    </row>
    <row r="2" spans="1:8" s="8" customFormat="1" x14ac:dyDescent="0.3">
      <c r="A2" s="77"/>
      <c r="B2" s="77"/>
      <c r="C2" s="16" t="s">
        <v>1</v>
      </c>
      <c r="D2" s="16"/>
      <c r="E2" s="14"/>
      <c r="F2" s="14"/>
      <c r="G2" s="17"/>
      <c r="H2" s="9"/>
    </row>
    <row r="3" spans="1:8" s="8" customFormat="1" x14ac:dyDescent="0.3">
      <c r="A3" s="80"/>
      <c r="B3" s="77"/>
      <c r="C3" s="18"/>
      <c r="D3" s="19"/>
      <c r="E3" s="14"/>
      <c r="F3" s="14"/>
      <c r="G3" s="17"/>
      <c r="H3" s="9"/>
    </row>
    <row r="4" spans="1:8" s="8" customFormat="1" x14ac:dyDescent="0.3">
      <c r="A4" s="20" t="s">
        <v>2</v>
      </c>
      <c r="B4" s="53"/>
      <c r="C4" s="20"/>
      <c r="D4" s="19"/>
      <c r="E4" s="14"/>
      <c r="F4" s="14"/>
      <c r="G4" s="17"/>
      <c r="H4" s="9"/>
    </row>
    <row r="5" spans="1:8" s="8" customFormat="1" ht="82.75" x14ac:dyDescent="0.3">
      <c r="A5" s="56" t="s">
        <v>3</v>
      </c>
      <c r="B5" s="57" t="s">
        <v>4</v>
      </c>
      <c r="C5" s="58" t="s">
        <v>5</v>
      </c>
      <c r="D5" s="59" t="s">
        <v>6</v>
      </c>
      <c r="E5" s="60" t="s">
        <v>7</v>
      </c>
      <c r="F5" s="60" t="s">
        <v>9</v>
      </c>
      <c r="G5" s="32" t="s">
        <v>10</v>
      </c>
      <c r="H5" s="23" t="s">
        <v>8</v>
      </c>
    </row>
    <row r="6" spans="1:8" s="8" customFormat="1" ht="24.9" x14ac:dyDescent="0.3">
      <c r="A6" s="61">
        <v>1</v>
      </c>
      <c r="B6" s="62" t="s">
        <v>24</v>
      </c>
      <c r="C6" s="63" t="s">
        <v>38</v>
      </c>
      <c r="D6" s="64" t="s">
        <v>35</v>
      </c>
      <c r="E6" s="65">
        <v>425</v>
      </c>
      <c r="F6" s="66">
        <v>249</v>
      </c>
      <c r="G6" s="29"/>
      <c r="H6" s="11" t="str">
        <f>IF(OR(ISTEXT(G6),ISBLANK(G6)), "$   - ",ROUND(E6*F6*G6,2))</f>
        <v xml:space="preserve">$   - </v>
      </c>
    </row>
    <row r="7" spans="1:8" s="8" customFormat="1" ht="24.9" x14ac:dyDescent="0.3">
      <c r="A7" s="67">
        <f>A6+1</f>
        <v>2</v>
      </c>
      <c r="B7" s="62" t="s">
        <v>25</v>
      </c>
      <c r="C7" s="68" t="s">
        <v>39</v>
      </c>
      <c r="D7" s="64" t="s">
        <v>35</v>
      </c>
      <c r="E7" s="65">
        <v>800</v>
      </c>
      <c r="F7" s="66">
        <v>483</v>
      </c>
      <c r="G7" s="29"/>
      <c r="H7" s="11" t="str">
        <f t="shared" ref="H7:H15" si="0">IF(OR(ISTEXT(G7),ISBLANK(G7)), "$   - ",ROUND(E7*F7*G7,2))</f>
        <v xml:space="preserve">$   - </v>
      </c>
    </row>
    <row r="8" spans="1:8" s="8" customFormat="1" ht="24.9" x14ac:dyDescent="0.3">
      <c r="A8" s="67">
        <f t="shared" ref="A8:A14" si="1">A7+1</f>
        <v>3</v>
      </c>
      <c r="B8" s="62" t="s">
        <v>26</v>
      </c>
      <c r="C8" s="68" t="s">
        <v>40</v>
      </c>
      <c r="D8" s="64" t="s">
        <v>36</v>
      </c>
      <c r="E8" s="65">
        <v>1000</v>
      </c>
      <c r="F8" s="66">
        <v>0.75</v>
      </c>
      <c r="G8" s="29"/>
      <c r="H8" s="11" t="str">
        <f t="shared" si="0"/>
        <v xml:space="preserve">$   - </v>
      </c>
    </row>
    <row r="9" spans="1:8" s="8" customFormat="1" ht="24.9" x14ac:dyDescent="0.3">
      <c r="A9" s="67">
        <f t="shared" si="1"/>
        <v>4</v>
      </c>
      <c r="B9" s="62" t="s">
        <v>27</v>
      </c>
      <c r="C9" s="68" t="s">
        <v>41</v>
      </c>
      <c r="D9" s="64" t="s">
        <v>36</v>
      </c>
      <c r="E9" s="65">
        <v>1200</v>
      </c>
      <c r="F9" s="66">
        <v>2.52</v>
      </c>
      <c r="G9" s="29"/>
      <c r="H9" s="11" t="str">
        <f t="shared" si="0"/>
        <v xml:space="preserve">$   - </v>
      </c>
    </row>
    <row r="10" spans="1:8" s="8" customFormat="1" ht="24.9" x14ac:dyDescent="0.3">
      <c r="A10" s="67">
        <f t="shared" si="1"/>
        <v>5</v>
      </c>
      <c r="B10" s="69" t="s">
        <v>28</v>
      </c>
      <c r="C10" s="68" t="s">
        <v>42</v>
      </c>
      <c r="D10" s="64" t="s">
        <v>36</v>
      </c>
      <c r="E10" s="65">
        <v>11300</v>
      </c>
      <c r="F10" s="66">
        <v>3.87</v>
      </c>
      <c r="G10" s="29"/>
      <c r="H10" s="11" t="str">
        <f t="shared" si="0"/>
        <v xml:space="preserve">$   - </v>
      </c>
    </row>
    <row r="11" spans="1:8" s="8" customFormat="1" ht="24.9" x14ac:dyDescent="0.3">
      <c r="A11" s="67">
        <f t="shared" si="1"/>
        <v>6</v>
      </c>
      <c r="B11" s="62" t="s">
        <v>29</v>
      </c>
      <c r="C11" s="68" t="s">
        <v>43</v>
      </c>
      <c r="D11" s="64" t="s">
        <v>35</v>
      </c>
      <c r="E11" s="65">
        <v>150</v>
      </c>
      <c r="F11" s="66">
        <v>483</v>
      </c>
      <c r="G11" s="29"/>
      <c r="H11" s="11" t="str">
        <f t="shared" si="0"/>
        <v xml:space="preserve">$   - </v>
      </c>
    </row>
    <row r="12" spans="1:8" s="8" customFormat="1" ht="37.299999999999997" x14ac:dyDescent="0.3">
      <c r="A12" s="67">
        <f t="shared" si="1"/>
        <v>7</v>
      </c>
      <c r="B12" s="62" t="s">
        <v>30</v>
      </c>
      <c r="C12" s="68" t="s">
        <v>44</v>
      </c>
      <c r="D12" s="64" t="s">
        <v>35</v>
      </c>
      <c r="E12" s="65">
        <v>150</v>
      </c>
      <c r="F12" s="66">
        <v>483</v>
      </c>
      <c r="G12" s="29"/>
      <c r="H12" s="11" t="str">
        <f t="shared" si="0"/>
        <v xml:space="preserve">$   - </v>
      </c>
    </row>
    <row r="13" spans="1:8" s="8" customFormat="1" ht="24.9" x14ac:dyDescent="0.3">
      <c r="A13" s="67">
        <f t="shared" si="1"/>
        <v>8</v>
      </c>
      <c r="B13" s="62" t="s">
        <v>31</v>
      </c>
      <c r="C13" s="68" t="s">
        <v>45</v>
      </c>
      <c r="D13" s="64" t="s">
        <v>36</v>
      </c>
      <c r="E13" s="65">
        <v>105000</v>
      </c>
      <c r="F13" s="66">
        <v>0.14000000000000001</v>
      </c>
      <c r="G13" s="29"/>
      <c r="H13" s="11" t="str">
        <f t="shared" si="0"/>
        <v xml:space="preserve">$   - </v>
      </c>
    </row>
    <row r="14" spans="1:8" s="8" customFormat="1" ht="24.9" x14ac:dyDescent="0.3">
      <c r="A14" s="67">
        <f t="shared" si="1"/>
        <v>9</v>
      </c>
      <c r="B14" s="62" t="s">
        <v>32</v>
      </c>
      <c r="C14" s="68" t="s">
        <v>46</v>
      </c>
      <c r="D14" s="64" t="s">
        <v>36</v>
      </c>
      <c r="E14" s="65">
        <v>25500</v>
      </c>
      <c r="F14" s="66">
        <v>0.14000000000000001</v>
      </c>
      <c r="G14" s="29"/>
      <c r="H14" s="11" t="str">
        <f t="shared" si="0"/>
        <v xml:space="preserve">$   - </v>
      </c>
    </row>
    <row r="15" spans="1:8" s="8" customFormat="1" ht="24.9" x14ac:dyDescent="0.3">
      <c r="A15" s="67">
        <f>A14+1</f>
        <v>10</v>
      </c>
      <c r="B15" s="62" t="s">
        <v>33</v>
      </c>
      <c r="C15" s="68" t="s">
        <v>47</v>
      </c>
      <c r="D15" s="64" t="s">
        <v>36</v>
      </c>
      <c r="E15" s="65">
        <v>1000</v>
      </c>
      <c r="F15" s="66">
        <v>2.44</v>
      </c>
      <c r="G15" s="29"/>
      <c r="H15" s="11" t="str">
        <f t="shared" si="0"/>
        <v xml:space="preserve">$   - </v>
      </c>
    </row>
    <row r="16" spans="1:8" s="8" customFormat="1" ht="37.299999999999997" x14ac:dyDescent="0.3">
      <c r="A16" s="70"/>
      <c r="B16" s="71"/>
      <c r="C16" s="72"/>
      <c r="D16" s="55"/>
      <c r="E16" s="73" t="s">
        <v>22</v>
      </c>
      <c r="F16" s="74"/>
      <c r="G16" s="31" t="s">
        <v>23</v>
      </c>
      <c r="H16" s="54"/>
    </row>
    <row r="17" spans="1:8" s="8" customFormat="1" ht="37.299999999999997" x14ac:dyDescent="0.3">
      <c r="A17" s="67">
        <f>A15+1</f>
        <v>11</v>
      </c>
      <c r="B17" s="75" t="s">
        <v>34</v>
      </c>
      <c r="C17" s="68" t="s">
        <v>48</v>
      </c>
      <c r="D17" s="64" t="s">
        <v>37</v>
      </c>
      <c r="E17" s="65">
        <v>6</v>
      </c>
      <c r="F17" s="76"/>
      <c r="G17" s="30"/>
      <c r="H17" s="11" t="str">
        <f>IF(OR(ISTEXT(G17),ISBLANK(G17)), "$   - ",ROUND(E17*G17,2))</f>
        <v xml:space="preserve">$   - </v>
      </c>
    </row>
    <row r="18" spans="1:8" s="8" customFormat="1" x14ac:dyDescent="0.3">
      <c r="B18" s="33"/>
      <c r="D18" s="10"/>
      <c r="E18" s="6"/>
      <c r="F18" s="6"/>
      <c r="G18" s="7"/>
      <c r="H18" s="7"/>
    </row>
    <row r="19" spans="1:8" s="8" customFormat="1" x14ac:dyDescent="0.3">
      <c r="A19" s="12"/>
      <c r="B19" s="33"/>
      <c r="D19" s="10"/>
      <c r="E19" s="6"/>
      <c r="F19" s="6"/>
      <c r="G19" s="7"/>
      <c r="H19" s="7"/>
    </row>
    <row r="20" spans="1:8" s="8" customFormat="1" x14ac:dyDescent="0.3">
      <c r="A20" s="3"/>
      <c r="B20" s="34"/>
      <c r="C20"/>
      <c r="D20" s="5"/>
      <c r="E20" s="4"/>
      <c r="F20" s="1"/>
      <c r="G20"/>
      <c r="H20" s="13"/>
    </row>
    <row r="21" spans="1:8" s="8" customFormat="1" x14ac:dyDescent="0.3">
      <c r="A21" s="28" t="s">
        <v>11</v>
      </c>
      <c r="B21" s="43"/>
      <c r="C21" s="20"/>
      <c r="D21" s="19"/>
      <c r="E21" s="14"/>
      <c r="F21" s="22"/>
      <c r="G21" s="2"/>
      <c r="H21" s="13"/>
    </row>
    <row r="22" spans="1:8" s="8" customFormat="1" x14ac:dyDescent="0.3">
      <c r="A22" s="35" t="s">
        <v>3</v>
      </c>
      <c r="B22" s="21"/>
      <c r="C22" s="81"/>
      <c r="D22" s="82"/>
      <c r="E22" s="13"/>
    </row>
    <row r="23" spans="1:8" s="8" customFormat="1" x14ac:dyDescent="0.3">
      <c r="A23" s="36">
        <v>1</v>
      </c>
      <c r="B23" s="41" t="s">
        <v>12</v>
      </c>
      <c r="C23" s="83" t="s">
        <v>13</v>
      </c>
      <c r="D23" s="84"/>
      <c r="E23" s="13"/>
    </row>
    <row r="24" spans="1:8" s="8" customFormat="1" x14ac:dyDescent="0.3">
      <c r="A24" s="37">
        <f>A23+1</f>
        <v>2</v>
      </c>
      <c r="B24" s="41" t="s">
        <v>12</v>
      </c>
      <c r="C24" s="83" t="s">
        <v>14</v>
      </c>
      <c r="D24" s="84"/>
      <c r="E24" s="13"/>
    </row>
    <row r="25" spans="1:8" s="8" customFormat="1" x14ac:dyDescent="0.3">
      <c r="A25" s="37">
        <f t="shared" ref="A25:A31" si="2">A24+1</f>
        <v>3</v>
      </c>
      <c r="B25" s="41" t="s">
        <v>15</v>
      </c>
      <c r="C25" s="83" t="s">
        <v>16</v>
      </c>
      <c r="D25" s="84"/>
      <c r="E25" s="13"/>
    </row>
    <row r="26" spans="1:8" s="8" customFormat="1" x14ac:dyDescent="0.3">
      <c r="A26" s="37">
        <f t="shared" si="2"/>
        <v>4</v>
      </c>
      <c r="B26" s="41" t="s">
        <v>15</v>
      </c>
      <c r="C26" s="83" t="s">
        <v>17</v>
      </c>
      <c r="D26" s="84"/>
      <c r="E26" s="13"/>
    </row>
    <row r="27" spans="1:8" s="8" customFormat="1" x14ac:dyDescent="0.3">
      <c r="A27" s="37">
        <f t="shared" si="2"/>
        <v>5</v>
      </c>
      <c r="B27" s="41" t="s">
        <v>15</v>
      </c>
      <c r="C27" s="83" t="s">
        <v>18</v>
      </c>
      <c r="D27" s="84"/>
      <c r="E27" s="13"/>
    </row>
    <row r="28" spans="1:8" s="8" customFormat="1" x14ac:dyDescent="0.3">
      <c r="A28" s="37">
        <f t="shared" si="2"/>
        <v>6</v>
      </c>
      <c r="B28" s="41" t="s">
        <v>12</v>
      </c>
      <c r="C28" s="83" t="s">
        <v>14</v>
      </c>
      <c r="D28" s="84"/>
      <c r="E28" s="13"/>
    </row>
    <row r="29" spans="1:8" s="26" customFormat="1" x14ac:dyDescent="0.3">
      <c r="A29" s="38">
        <f t="shared" si="2"/>
        <v>7</v>
      </c>
      <c r="B29" s="42" t="s">
        <v>12</v>
      </c>
      <c r="C29" s="83" t="s">
        <v>14</v>
      </c>
      <c r="D29" s="84"/>
      <c r="E29" s="25"/>
    </row>
    <row r="30" spans="1:8" s="26" customFormat="1" x14ac:dyDescent="0.3">
      <c r="A30" s="38">
        <f t="shared" si="2"/>
        <v>8</v>
      </c>
      <c r="B30" s="42" t="s">
        <v>19</v>
      </c>
      <c r="C30" s="83" t="s">
        <v>20</v>
      </c>
      <c r="D30" s="84"/>
      <c r="E30" s="25"/>
    </row>
    <row r="31" spans="1:8" s="26" customFormat="1" x14ac:dyDescent="0.3">
      <c r="A31" s="39">
        <f t="shared" si="2"/>
        <v>9</v>
      </c>
      <c r="B31" s="27" t="s">
        <v>19</v>
      </c>
      <c r="C31" s="85" t="s">
        <v>20</v>
      </c>
      <c r="D31" s="86"/>
      <c r="E31" s="25"/>
    </row>
    <row r="32" spans="1:8" s="26" customFormat="1" x14ac:dyDescent="0.3">
      <c r="A32" s="40">
        <v>10</v>
      </c>
      <c r="B32" s="27" t="s">
        <v>15</v>
      </c>
      <c r="C32" s="87" t="s">
        <v>21</v>
      </c>
      <c r="D32" s="88"/>
      <c r="E32" s="25"/>
    </row>
    <row r="33" spans="1:7" x14ac:dyDescent="0.3">
      <c r="A33" s="24"/>
      <c r="B33" s="34"/>
      <c r="C33" s="34"/>
      <c r="D33" s="44"/>
      <c r="E33" s="45"/>
      <c r="F33" s="45"/>
      <c r="G33" s="46"/>
    </row>
    <row r="34" spans="1:7" x14ac:dyDescent="0.3">
      <c r="A34" s="24"/>
      <c r="B34" s="34"/>
      <c r="C34" s="34"/>
      <c r="D34" s="44"/>
      <c r="E34" s="49"/>
      <c r="F34" s="46"/>
      <c r="G34" s="50"/>
    </row>
  </sheetData>
  <sheetProtection algorithmName="SHA-512" hashValue="y1FssU7r/LlB/CAKxX+13quvActjDI+KH0vQlqOhzVWxBf1ZrSxy5cqz0v8IfjxbpNQaIdYvrkX5kZfsCDY4NQ==" saltValue="rNVAJA7VGoE905zshoDV0w==" spinCount="100000" sheet="1" objects="1" scenarios="1" selectLockedCells="1"/>
  <mergeCells count="15">
    <mergeCell ref="C23:D23"/>
    <mergeCell ref="C24:D24"/>
    <mergeCell ref="C30:D30"/>
    <mergeCell ref="C31:D31"/>
    <mergeCell ref="C32:D32"/>
    <mergeCell ref="C29:D29"/>
    <mergeCell ref="C25:D25"/>
    <mergeCell ref="C26:D26"/>
    <mergeCell ref="C27:D27"/>
    <mergeCell ref="C28:D28"/>
    <mergeCell ref="A2:B2"/>
    <mergeCell ref="C1:D1"/>
    <mergeCell ref="A1:B1"/>
    <mergeCell ref="A3:B3"/>
    <mergeCell ref="C22:D22"/>
  </mergeCells>
  <phoneticPr fontId="0" type="noConversion"/>
  <dataValidations count="2">
    <dataValidation type="decimal" operator="equal" allowBlank="1" showInputMessage="1" showErrorMessage="1" errorTitle="ENTRY ERROR!" error="Percentage must be greater than 0" prompt="Enter your Percentage of Commodity Index_x000a_" sqref="G6:G15" xr:uid="{CBC5FAE4-A9F2-4CD4-9B76-F18F548946BA}">
      <formula1>IF(G6&gt;=0.001,ROUND(G6,2),0.01)</formula1>
    </dataValidation>
    <dataValidation type="decimal" operator="equal" allowBlank="1" showInputMessage="1" showErrorMessage="1" errorTitle="ENTRY ERROR!" error="Bid price must be greater than 0" prompt="Enter your bid price_x000a_" sqref="G17" xr:uid="{AB0F40C3-A2C9-43DD-90B4-84D3354A83ED}">
      <formula1>IF(G17&gt;=0.001,ROUND(G17,2),0.01)</formula1>
    </dataValidation>
  </dataValidations>
  <pageMargins left="0.5" right="0.5" top="0.70874999999999999" bottom="0.75" header="0.25" footer="0.25"/>
  <pageSetup scale="93" fitToHeight="0" orientation="portrait" r:id="rId1"/>
  <headerFooter alignWithMargins="0">
    <oddHeader xml:space="preserve">&amp;LThe City of Winnipeg
Tender No.521-2022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2022-09-27T19:31:16Z</dcterms:modified>
  <cp:category/>
  <cp:contentStatus/>
</cp:coreProperties>
</file>